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er/Desktop/Vattenrådet 2/Årsmöten/2025/Budget/"/>
    </mc:Choice>
  </mc:AlternateContent>
  <xr:revisionPtr revIDLastSave="0" documentId="8_{075E0D06-49B4-FC40-B9CD-6657AAEC312A}" xr6:coauthVersionLast="47" xr6:coauthVersionMax="47" xr10:uidLastSave="{00000000-0000-0000-0000-000000000000}"/>
  <bookViews>
    <workbookView xWindow="0" yWindow="500" windowWidth="28100" windowHeight="15180" xr2:uid="{98CCE3BF-A2B7-4F55-9E4D-986291B064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43" i="1"/>
  <c r="G35" i="1"/>
  <c r="G45" i="1" s="1"/>
  <c r="G48" i="1" s="1"/>
  <c r="G15" i="1"/>
  <c r="G10" i="1"/>
  <c r="G30" i="1"/>
  <c r="G31" i="1"/>
  <c r="G17" i="1" l="1"/>
</calcChain>
</file>

<file path=xl/sharedStrings.xml><?xml version="1.0" encoding="utf-8"?>
<sst xmlns="http://schemas.openxmlformats.org/spreadsheetml/2006/main" count="40" uniqueCount="37">
  <si>
    <t>Ölands vattenråd Budget 2025</t>
  </si>
  <si>
    <t>Statliga bidrag</t>
  </si>
  <si>
    <t xml:space="preserve">Kommunala bidrag </t>
  </si>
  <si>
    <t>Övriga ersättningar, bidrag och intäkter</t>
  </si>
  <si>
    <t>Resekostnad styrelse</t>
  </si>
  <si>
    <t>Kostnad årsmöte</t>
  </si>
  <si>
    <t>styrelsemöte</t>
  </si>
  <si>
    <t>Administrativa kostnader</t>
  </si>
  <si>
    <t>Ekonomihuset</t>
  </si>
  <si>
    <t>Fortnox</t>
  </si>
  <si>
    <t>Bankkostnader</t>
  </si>
  <si>
    <t>Summa</t>
  </si>
  <si>
    <t>studiebesök Vedborm</t>
  </si>
  <si>
    <t>Studiebesök gäddlek</t>
  </si>
  <si>
    <t>studiebesök Resmo fosfordamm</t>
  </si>
  <si>
    <t>Övriga aktiviteter</t>
  </si>
  <si>
    <t>Föreningsavgift Leader</t>
  </si>
  <si>
    <t>10 timmar under kvartal 1 2025, 5 timmar ytterligare under 2025, bla redovisning för reglerbar dränering</t>
  </si>
  <si>
    <t>Ränta</t>
  </si>
  <si>
    <t>LOVA-bidrag</t>
  </si>
  <si>
    <t>Medfinansiering markägare</t>
  </si>
  <si>
    <t>Konsultkostnad</t>
  </si>
  <si>
    <t>Lön och arvode samordnare och styrelse</t>
  </si>
  <si>
    <t>Informationsfilm</t>
  </si>
  <si>
    <t>Reseersättning studiebesök</t>
  </si>
  <si>
    <t>Förtäring studiebesök</t>
  </si>
  <si>
    <t>Allmänna intäkter:</t>
  </si>
  <si>
    <t>Intäkter projekt reglerbar dränering:</t>
  </si>
  <si>
    <t>Totala intäkter</t>
  </si>
  <si>
    <t>Allmänn kostnader</t>
  </si>
  <si>
    <t>Arvodering styrelseledamöter</t>
  </si>
  <si>
    <t>Styrelsemöten</t>
  </si>
  <si>
    <t>Kostnader projektet reglerbar dränering</t>
  </si>
  <si>
    <t>Totala kostnader</t>
  </si>
  <si>
    <t>Resultat 2025</t>
  </si>
  <si>
    <t>Medlemsavgifter 100 kr/medlem</t>
  </si>
  <si>
    <t xml:space="preserve">Lön samordnare inkl. arbetsgivaravg. (220 timmar)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</si>
</sst>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[$kr-41D]_-;\-* #,##0\ [$kr-41D]_-;_-* &quot;-&quot;??\ [$kr-41D]_-;_-@_-"/>
    <numFmt numFmtId="165" formatCode="_-* #,##0\ &quot;kr&quot;_-;\-* #,##0\ &quot;kr&quot;_-;_-* &quot;-&quot;??\ &quot;kr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5" fontId="2" fillId="0" borderId="0" xfId="1" applyNumberFormat="1" applyFont="1" applyFill="1"/>
    <xf numFmtId="165" fontId="0" fillId="0" borderId="0" xfId="1" applyNumberFormat="1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165" fontId="3" fillId="0" borderId="0" xfId="1" applyNumberFormat="1" applyFont="1" applyFill="1"/>
    <xf numFmtId="165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24DF-58ED-4077-8C3B-96195F333C8C}">
  <dimension ref="B2:V48"/>
  <sheetViews>
    <sheetView tabSelected="1" zoomScale="190" zoomScaleNormal="190" workbookViewId="0">
      <selection activeCell="I23" sqref="I23"/>
    </sheetView>
  </sheetViews>
  <sheetFormatPr baseColWidth="10" defaultColWidth="8.83203125" defaultRowHeight="15" x14ac:dyDescent="0.2"/>
  <cols>
    <col min="7" max="7" width="13.6640625" style="4" bestFit="1" customWidth="1"/>
    <col min="22" max="22" width="12.6640625" style="3" bestFit="1" customWidth="1"/>
  </cols>
  <sheetData>
    <row r="2" spans="2:10" x14ac:dyDescent="0.2">
      <c r="B2" t="s">
        <v>0</v>
      </c>
    </row>
    <row r="4" spans="2:10" x14ac:dyDescent="0.2">
      <c r="B4" s="1" t="s">
        <v>26</v>
      </c>
    </row>
    <row r="5" spans="2:10" x14ac:dyDescent="0.2">
      <c r="B5" t="s">
        <v>35</v>
      </c>
      <c r="G5" s="4">
        <v>4000</v>
      </c>
    </row>
    <row r="6" spans="2:10" x14ac:dyDescent="0.2">
      <c r="B6" t="s">
        <v>1</v>
      </c>
      <c r="G6" s="4">
        <v>34000</v>
      </c>
    </row>
    <row r="7" spans="2:10" x14ac:dyDescent="0.2">
      <c r="B7" t="s">
        <v>2</v>
      </c>
      <c r="G7" s="4">
        <v>27000</v>
      </c>
    </row>
    <row r="8" spans="2:10" x14ac:dyDescent="0.2">
      <c r="B8" t="s">
        <v>3</v>
      </c>
      <c r="G8" s="4">
        <v>25000</v>
      </c>
    </row>
    <row r="9" spans="2:10" x14ac:dyDescent="0.2">
      <c r="B9" t="s">
        <v>18</v>
      </c>
      <c r="G9" s="4">
        <v>15000</v>
      </c>
    </row>
    <row r="10" spans="2:10" x14ac:dyDescent="0.2">
      <c r="B10" s="1" t="s">
        <v>11</v>
      </c>
      <c r="C10" s="1"/>
      <c r="D10" s="1"/>
      <c r="E10" s="1"/>
      <c r="F10" s="1"/>
      <c r="G10" s="5">
        <f>G5+G6+G7+G8+G9</f>
        <v>105000</v>
      </c>
    </row>
    <row r="12" spans="2:10" x14ac:dyDescent="0.2">
      <c r="B12" s="1" t="s">
        <v>27</v>
      </c>
    </row>
    <row r="13" spans="2:10" x14ac:dyDescent="0.2">
      <c r="B13" t="s">
        <v>19</v>
      </c>
      <c r="G13" s="3">
        <v>255600</v>
      </c>
    </row>
    <row r="14" spans="2:10" x14ac:dyDescent="0.2">
      <c r="B14" t="s">
        <v>20</v>
      </c>
      <c r="G14" s="3">
        <v>10000</v>
      </c>
      <c r="I14" s="1"/>
      <c r="J14" s="1"/>
    </row>
    <row r="15" spans="2:10" x14ac:dyDescent="0.2">
      <c r="B15" s="1" t="s">
        <v>11</v>
      </c>
      <c r="C15" s="1"/>
      <c r="D15" s="1"/>
      <c r="E15" s="1"/>
      <c r="F15" s="1"/>
      <c r="G15" s="2">
        <f>SUM(G13:G14)</f>
        <v>265600</v>
      </c>
      <c r="H15" s="1"/>
    </row>
    <row r="16" spans="2:10" x14ac:dyDescent="0.2">
      <c r="B16" s="1"/>
      <c r="C16" s="1"/>
      <c r="D16" s="1"/>
      <c r="E16" s="1"/>
      <c r="F16" s="1"/>
      <c r="G16" s="2"/>
    </row>
    <row r="17" spans="2:22" s="1" customFormat="1" x14ac:dyDescent="0.2">
      <c r="B17" s="1" t="s">
        <v>28</v>
      </c>
      <c r="G17" s="2">
        <f>G15+G10</f>
        <v>370600</v>
      </c>
      <c r="H17"/>
      <c r="I17"/>
      <c r="J17"/>
      <c r="V17" s="2"/>
    </row>
    <row r="19" spans="2:22" s="1" customFormat="1" x14ac:dyDescent="0.2">
      <c r="B19" s="1" t="s">
        <v>29</v>
      </c>
      <c r="G19" s="5"/>
      <c r="V19" s="2"/>
    </row>
    <row r="20" spans="2:22" x14ac:dyDescent="0.2">
      <c r="B20" t="s">
        <v>36</v>
      </c>
      <c r="G20" s="8">
        <f>220*240*1.32</f>
        <v>69696</v>
      </c>
    </row>
    <row r="21" spans="2:22" x14ac:dyDescent="0.2">
      <c r="B21" t="s">
        <v>30</v>
      </c>
      <c r="G21" s="4">
        <v>10000</v>
      </c>
    </row>
    <row r="22" spans="2:22" x14ac:dyDescent="0.2">
      <c r="B22" t="s">
        <v>31</v>
      </c>
      <c r="G22" s="4">
        <v>10000</v>
      </c>
    </row>
    <row r="23" spans="2:22" x14ac:dyDescent="0.2">
      <c r="B23" t="s">
        <v>4</v>
      </c>
      <c r="G23" s="4">
        <v>10000</v>
      </c>
    </row>
    <row r="24" spans="2:22" x14ac:dyDescent="0.2">
      <c r="C24" t="s">
        <v>6</v>
      </c>
    </row>
    <row r="25" spans="2:22" x14ac:dyDescent="0.2">
      <c r="C25" t="s">
        <v>12</v>
      </c>
    </row>
    <row r="26" spans="2:22" x14ac:dyDescent="0.2">
      <c r="C26" t="s">
        <v>13</v>
      </c>
    </row>
    <row r="27" spans="2:22" x14ac:dyDescent="0.2">
      <c r="C27" t="s">
        <v>14</v>
      </c>
    </row>
    <row r="28" spans="2:22" x14ac:dyDescent="0.2">
      <c r="B28" t="s">
        <v>5</v>
      </c>
      <c r="G28" s="4">
        <v>5000</v>
      </c>
    </row>
    <row r="29" spans="2:22" x14ac:dyDescent="0.2">
      <c r="B29" t="s">
        <v>7</v>
      </c>
    </row>
    <row r="30" spans="2:22" x14ac:dyDescent="0.2">
      <c r="C30" t="s">
        <v>8</v>
      </c>
      <c r="E30" t="s">
        <v>17</v>
      </c>
      <c r="G30" s="4">
        <f>10000+5000</f>
        <v>15000</v>
      </c>
    </row>
    <row r="31" spans="2:22" x14ac:dyDescent="0.2">
      <c r="C31" t="s">
        <v>9</v>
      </c>
      <c r="G31" s="4">
        <f>130*12</f>
        <v>1560</v>
      </c>
    </row>
    <row r="32" spans="2:22" x14ac:dyDescent="0.2">
      <c r="C32" t="s">
        <v>10</v>
      </c>
      <c r="G32" s="4">
        <v>1000</v>
      </c>
    </row>
    <row r="33" spans="2:22" x14ac:dyDescent="0.2">
      <c r="B33" t="s">
        <v>15</v>
      </c>
      <c r="G33" s="4">
        <v>10000</v>
      </c>
    </row>
    <row r="34" spans="2:22" x14ac:dyDescent="0.2">
      <c r="B34" t="s">
        <v>16</v>
      </c>
      <c r="G34" s="4">
        <v>500</v>
      </c>
    </row>
    <row r="35" spans="2:22" s="1" customFormat="1" x14ac:dyDescent="0.2">
      <c r="B35" s="1" t="s">
        <v>11</v>
      </c>
      <c r="G35" s="5">
        <f>SUM(G20:G34)</f>
        <v>132756</v>
      </c>
      <c r="V35" s="2"/>
    </row>
    <row r="37" spans="2:22" s="1" customFormat="1" x14ac:dyDescent="0.2">
      <c r="B37" s="1" t="s">
        <v>32</v>
      </c>
      <c r="G37" s="5"/>
      <c r="V37" s="2"/>
    </row>
    <row r="38" spans="2:22" x14ac:dyDescent="0.2">
      <c r="B38" t="s">
        <v>21</v>
      </c>
      <c r="G38" s="3">
        <v>339750</v>
      </c>
    </row>
    <row r="39" spans="2:22" x14ac:dyDescent="0.2">
      <c r="B39" t="s">
        <v>22</v>
      </c>
      <c r="G39" s="3">
        <v>20800</v>
      </c>
    </row>
    <row r="40" spans="2:22" x14ac:dyDescent="0.2">
      <c r="B40" t="s">
        <v>23</v>
      </c>
      <c r="G40" s="3">
        <v>27500</v>
      </c>
    </row>
    <row r="41" spans="2:22" s="6" customFormat="1" x14ac:dyDescent="0.2">
      <c r="B41" s="6" t="s">
        <v>24</v>
      </c>
      <c r="G41" s="7">
        <v>2000</v>
      </c>
      <c r="V41" s="7"/>
    </row>
    <row r="42" spans="2:22" x14ac:dyDescent="0.2">
      <c r="B42" t="s">
        <v>25</v>
      </c>
      <c r="G42" s="3">
        <v>2000</v>
      </c>
    </row>
    <row r="43" spans="2:22" x14ac:dyDescent="0.2">
      <c r="B43" s="1" t="s">
        <v>11</v>
      </c>
      <c r="C43" s="1"/>
      <c r="D43" s="1"/>
      <c r="E43" s="1"/>
      <c r="F43" s="1"/>
      <c r="G43" s="2">
        <f>SUM(G38:G42)</f>
        <v>392050</v>
      </c>
    </row>
    <row r="45" spans="2:22" s="1" customFormat="1" x14ac:dyDescent="0.2">
      <c r="B45" s="1" t="s">
        <v>33</v>
      </c>
      <c r="G45" s="5">
        <f>G35+G43</f>
        <v>524806</v>
      </c>
      <c r="V45" s="2"/>
    </row>
    <row r="48" spans="2:22" s="1" customFormat="1" x14ac:dyDescent="0.2">
      <c r="B48" s="1" t="s">
        <v>34</v>
      </c>
      <c r="G48" s="5">
        <f>G17-G45</f>
        <v>-154206</v>
      </c>
      <c r="V4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Holm</dc:creator>
  <cp:lastModifiedBy>Eva Engström</cp:lastModifiedBy>
  <dcterms:created xsi:type="dcterms:W3CDTF">2025-03-07T08:06:28Z</dcterms:created>
  <dcterms:modified xsi:type="dcterms:W3CDTF">2025-03-20T13:21:16Z</dcterms:modified>
</cp:coreProperties>
</file>